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<sst xmlns="http://schemas.openxmlformats.org/spreadsheetml/2006/main" count="72" uniqueCount="71">
  <si>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Aporte Ordinario</t>
  </si>
  <si>
    <t>TOTAL  RECURSOS FINANCIACIÓN RESERVAS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</si>
  <si>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</si>
  <si>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</si>
  <si>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</si>
  <si>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</si>
  <si>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</si>
  <si>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</si>
  <si>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</si>
  <si>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</si>
  <si>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</si>
  <si>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</si>
  <si>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</si>
  <si>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</si>
  <si>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</si>
  <si>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FUNDACIÓN GILBERTO ALZATE AVENDAÑO</t>
  </si>
  <si>
    <t>0215-01</t>
  </si>
  <si>
    <t>Subdirección Coorporativa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</si>
  <si>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</si>
  <si>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</si>
  <si>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</si>
  <si>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</si>
  <si>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r>
      <t>RECURSOS QUE RESPALDAN LAS RESERVAS CONSTITUIDAS</t>
    </r>
    <r>
      <rPr>
        <b/>
        <vertAlign val="superscript"/>
        <sz val="11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</si>
  <si>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</si>
  <si>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</si>
  <si>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>Ordenador del Gasto</t>
  </si>
  <si>
    <t>CESAR AUGUSTO PARRA ORTEGA</t>
  </si>
  <si>
    <t>Subdirección Artística y Cultural</t>
  </si>
  <si>
    <t>Responsable de Presupuesto</t>
  </si>
  <si>
    <t>MARTHA LUCIA CARDONA VISBAL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</si>
  <si>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</si>
  <si>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</si>
  <si>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</si>
  <si>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</si>
  <si>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</si>
  <si>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</si>
  <si>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</si>
  <si>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</si>
  <si>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</si>
  <si>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</si>
  <si>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</si>
  <si>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</si>
  <si>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</si>
  <si>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</si>
  <si>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</si>
  <si>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</si>
  <si>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</si>
  <si>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</si>
  <si>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</si>
  <si>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</si>
  <si>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</si>
  <si>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</si>
  <si>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</si>
  <si>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</si>
  <si>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</si>
  <si>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</si>
  <si>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</si>
  <si>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</si>
  <si>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</si>
  <si>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</si>
  <si>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</si>
  <si>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</si>
  <si>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</si>
  <si>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</si>
  <si>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</si>
  <si>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</si>
  <si>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</si>
  <si>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1250101</t>
  </si>
  <si>
    <t>Vigencia</t>
  </si>
  <si>
    <t>ENERO</t>
  </si>
  <si>
    <t>LIDA CARMENZA MONTOYA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</si>
</sst>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8" fontId="2" fillId="0" borderId="0" applyFon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2" xfId="0" applyFont="1" applyBorder="1" applyAlignment="1" quotePrefix="1">
      <alignment vertic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175" fontId="42" fillId="0" borderId="0" xfId="49" applyFont="1" applyAlignment="1">
      <alignment/>
    </xf>
    <xf numFmtId="0" fontId="44" fillId="33" borderId="13" xfId="0" applyFont="1" applyFill="1" applyBorder="1" applyAlignment="1">
      <alignment horizontal="center" vertical="center"/>
    </xf>
    <xf numFmtId="175" fontId="43" fillId="0" borderId="0" xfId="49" applyFont="1" applyAlignment="1">
      <alignment horizontal="center"/>
    </xf>
    <xf numFmtId="0" fontId="46" fillId="0" borderId="0" xfId="0" applyFont="1" applyAlignment="1">
      <alignment horizontal="center"/>
    </xf>
    <xf numFmtId="175" fontId="46" fillId="0" borderId="0" xfId="49" applyFont="1" applyAlignment="1">
      <alignment horizontal="centerContinuous"/>
    </xf>
    <xf numFmtId="0" fontId="3" fillId="0" borderId="0" xfId="0" applyFont="1" applyAlignment="1">
      <alignment/>
    </xf>
    <xf numFmtId="175" fontId="46" fillId="0" borderId="0" xfId="49" applyFont="1" applyAlignment="1">
      <alignment horizontal="center"/>
    </xf>
    <xf numFmtId="175" fontId="42" fillId="0" borderId="0" xfId="49" applyFont="1" applyAlignment="1">
      <alignment horizontal="center"/>
    </xf>
    <xf numFmtId="175" fontId="44" fillId="0" borderId="11" xfId="49" applyFont="1" applyBorder="1" applyAlignment="1">
      <alignment horizontal="right" vertical="center" wrapText="1"/>
    </xf>
    <xf numFmtId="175" fontId="43" fillId="0" borderId="10" xfId="49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175" fontId="46" fillId="33" borderId="14" xfId="49" applyFont="1" applyFill="1" applyBorder="1" applyAlignment="1">
      <alignment horizontal="center" vertical="center" wrapText="1"/>
    </xf>
    <xf numFmtId="175" fontId="46" fillId="33" borderId="15" xfId="49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75" fontId="42" fillId="0" borderId="0" xfId="49" applyFont="1" applyAlignment="1">
      <alignment vertical="center" wrapText="1"/>
    </xf>
    <xf numFmtId="0" fontId="42" fillId="0" borderId="0" xfId="0" applyFont="1" applyAlignment="1">
      <alignment vertical="center" wrapText="1"/>
    </xf>
    <xf numFmtId="175" fontId="43" fillId="0" borderId="0" xfId="49" applyFont="1" applyAlignment="1">
      <alignment horizontal="right"/>
    </xf>
    <xf numFmtId="175" fontId="44" fillId="33" borderId="10" xfId="49" applyFont="1" applyFill="1" applyBorder="1" applyAlignment="1">
      <alignment horizontal="right" vertical="center" wrapText="1"/>
    </xf>
    <xf numFmtId="10" fontId="44" fillId="33" borderId="10" xfId="55" applyNumberFormat="1" applyFont="1" applyFill="1" applyBorder="1" applyAlignment="1">
      <alignment horizontal="right" vertical="center" wrapText="1"/>
    </xf>
    <xf numFmtId="175" fontId="46" fillId="33" borderId="0" xfId="49" applyFont="1" applyFill="1" applyBorder="1" applyAlignment="1">
      <alignment horizontal="center" vertical="center" wrapText="1"/>
    </xf>
    <xf numFmtId="175" fontId="42" fillId="0" borderId="0" xfId="49" applyFont="1" applyBorder="1" applyAlignment="1">
      <alignment/>
    </xf>
    <xf numFmtId="0" fontId="45" fillId="0" borderId="10" xfId="0" applyFont="1" applyBorder="1" applyAlignment="1">
      <alignment vertical="center"/>
    </xf>
    <xf numFmtId="175" fontId="0" fillId="0" borderId="0" xfId="49" applyFont="1" applyAlignment="1">
      <alignment/>
    </xf>
    <xf numFmtId="175" fontId="46" fillId="0" borderId="0" xfId="49" applyFont="1" applyAlignment="1">
      <alignment horizontal="center"/>
    </xf>
    <xf numFmtId="0" fontId="44" fillId="33" borderId="16" xfId="0" applyFont="1" applyFill="1" applyBorder="1" applyAlignment="1">
      <alignment vertical="center" wrapText="1"/>
    </xf>
    <xf numFmtId="0" fontId="44" fillId="0" borderId="12" xfId="0" applyFont="1" applyBorder="1" applyAlignment="1" quotePrefix="1">
      <alignment vertical="center" wrapText="1"/>
    </xf>
    <xf numFmtId="0" fontId="44" fillId="0" borderId="10" xfId="0" applyFont="1" applyBorder="1" applyAlignment="1">
      <alignment vertical="center" wrapText="1"/>
    </xf>
    <xf numFmtId="175" fontId="44" fillId="0" borderId="10" xfId="49" applyFont="1" applyBorder="1" applyAlignment="1">
      <alignment horizontal="right" vertical="center" wrapText="1"/>
    </xf>
    <xf numFmtId="175" fontId="46" fillId="0" borderId="0" xfId="49" applyFont="1" applyAlignment="1">
      <alignment vertical="center" wrapText="1"/>
    </xf>
    <xf numFmtId="0" fontId="46" fillId="0" borderId="0" xfId="0" applyFont="1" applyAlignment="1">
      <alignment vertical="center" wrapText="1"/>
    </xf>
    <xf numFmtId="16" fontId="44" fillId="0" borderId="17" xfId="0" applyNumberFormat="1" applyFont="1" applyBorder="1" applyAlignment="1" quotePrefix="1">
      <alignment vertical="center" wrapText="1"/>
    </xf>
    <xf numFmtId="186" fontId="0" fillId="0" borderId="10" xfId="48" applyNumberFormat="1" applyFont="1" applyBorder="1" applyAlignment="1">
      <alignment vertical="center"/>
    </xf>
    <xf numFmtId="4" fontId="2" fillId="0" borderId="0" xfId="53" applyNumberFormat="1" applyAlignment="1">
      <alignment horizontal="right" vertical="top"/>
      <protection/>
    </xf>
    <xf numFmtId="10" fontId="43" fillId="0" borderId="18" xfId="55" applyNumberFormat="1" applyFont="1" applyBorder="1" applyAlignment="1" quotePrefix="1">
      <alignment horizontal="right" vertical="center" wrapText="1"/>
    </xf>
    <xf numFmtId="175" fontId="46" fillId="0" borderId="0" xfId="49" applyFont="1" applyAlignment="1">
      <alignment horizontal="center"/>
    </xf>
    <xf numFmtId="175" fontId="42" fillId="0" borderId="0" xfId="49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70" workbookViewId="0" topLeftCell="A25">
      <selection activeCell="A35" sqref="A35"/>
    </sheetView>
  </sheetViews>
  <sheetFormatPr defaultColWidth="11.421875" defaultRowHeight="15"/>
  <cols>
    <col min="1" max="1" width="33.00390625" style="1" customWidth="1"/>
    <col min="2" max="2" width="50.421875" style="1" customWidth="1"/>
    <col min="3" max="3" width="20.00390625" style="9" customWidth="1"/>
    <col min="4" max="4" width="19.421875" style="9" customWidth="1"/>
    <col min="5" max="5" width="19.8515625" style="9" customWidth="1"/>
    <col min="6" max="6" width="17.57421875" style="9" bestFit="1" customWidth="1"/>
    <col min="7" max="7" width="17.8515625" style="9" customWidth="1"/>
    <col min="8" max="8" width="21.28125" style="9" customWidth="1"/>
    <col min="9" max="9" width="19.57421875" style="9" customWidth="1"/>
    <col min="10" max="16384" width="11.421875" style="1" customWidth="1"/>
  </cols>
  <sheetData>
    <row r="2" spans="1:8" ht="96" customHeight="1">
      <c r="A2" s="7" t="s">
        <v>9</v>
      </c>
      <c r="B2" s="45" t="s">
        <v>12</v>
      </c>
      <c r="C2" s="45"/>
      <c r="D2" s="45"/>
      <c r="E2" s="45"/>
      <c r="F2" s="45"/>
      <c r="G2" s="45"/>
      <c r="H2" s="45"/>
    </row>
    <row r="3" spans="1:8" ht="25.5" customHeight="1">
      <c r="A3" s="7" t="s">
        <v>11</v>
      </c>
      <c r="B3" s="46" t="s">
        <v>15</v>
      </c>
      <c r="C3" s="46"/>
      <c r="D3" s="46"/>
      <c r="E3" s="46"/>
      <c r="F3" s="46"/>
      <c r="G3" s="46"/>
      <c r="H3" s="46"/>
    </row>
    <row r="4" spans="1:8" ht="25.5" customHeight="1">
      <c r="A4" s="7" t="s">
        <v>10</v>
      </c>
      <c r="B4" s="46" t="s">
        <v>16</v>
      </c>
      <c r="C4" s="46"/>
      <c r="D4" s="46"/>
      <c r="E4" s="46"/>
      <c r="F4" s="46"/>
      <c r="G4" s="46"/>
      <c r="H4" s="46"/>
    </row>
    <row r="5" spans="1:8" ht="25.5" customHeight="1">
      <c r="A5" s="30" t="s">
        <v>13</v>
      </c>
      <c r="B5" s="46">
        <v>2022</v>
      </c>
      <c r="C5" s="46"/>
      <c r="D5" s="46"/>
      <c r="E5" s="46"/>
      <c r="F5" s="46"/>
      <c r="G5" s="46"/>
      <c r="H5" s="46"/>
    </row>
    <row r="6" spans="1:8" ht="25.5" customHeight="1">
      <c r="A6" s="7" t="s">
        <v>14</v>
      </c>
      <c r="B6" s="46" t="s">
        <v>69</v>
      </c>
      <c r="C6" s="46"/>
      <c r="D6" s="46"/>
      <c r="E6" s="46"/>
      <c r="F6" s="46"/>
      <c r="G6" s="46"/>
      <c r="H6" s="46"/>
    </row>
    <row r="7" ht="15.75" thickBot="1">
      <c r="A7" s="22"/>
    </row>
    <row r="8" spans="1:8" ht="68.25" customHeight="1" thickBot="1">
      <c r="A8" s="10" t="s">
        <v>2</v>
      </c>
      <c r="B8" s="19" t="s">
        <v>3</v>
      </c>
      <c r="C8" s="20" t="s">
        <v>22</v>
      </c>
      <c r="D8" s="20" t="s">
        <v>23</v>
      </c>
      <c r="E8" s="20" t="s">
        <v>24</v>
      </c>
      <c r="F8" s="20" t="s">
        <v>4</v>
      </c>
      <c r="G8" s="20" t="s">
        <v>5</v>
      </c>
      <c r="H8" s="21" t="s">
        <v>6</v>
      </c>
    </row>
    <row r="9" spans="1:9" s="38" customFormat="1" ht="15.75">
      <c r="A9" s="39" t="s">
        <v>30</v>
      </c>
      <c r="B9" s="4" t="s">
        <v>31</v>
      </c>
      <c r="C9" s="17">
        <f>+C10+C17+C27</f>
        <v>937231728</v>
      </c>
      <c r="D9" s="17">
        <f>+D10+D17+D27</f>
        <v>-1051167</v>
      </c>
      <c r="E9" s="17">
        <f>+E10+E17+E27</f>
        <v>936180561</v>
      </c>
      <c r="F9" s="17">
        <f>+F10+F17+F27</f>
        <v>22036152</v>
      </c>
      <c r="G9" s="17">
        <f>+G10+G17+G27</f>
        <v>22036152</v>
      </c>
      <c r="H9" s="42">
        <f>G9/E9</f>
        <v>0.02353835672091038</v>
      </c>
      <c r="I9" s="37"/>
    </row>
    <row r="10" spans="1:9" s="38" customFormat="1" ht="26.25" customHeight="1">
      <c r="A10" s="34" t="s">
        <v>32</v>
      </c>
      <c r="B10" s="35" t="s">
        <v>33</v>
      </c>
      <c r="C10" s="36">
        <f aca="true" t="shared" si="0" ref="C10:C15">+C11</f>
        <v>3000000</v>
      </c>
      <c r="D10" s="36">
        <f aca="true" t="shared" si="1" ref="D10:G15">+D11</f>
        <v>0</v>
      </c>
      <c r="E10" s="36">
        <f t="shared" si="1"/>
        <v>3000000</v>
      </c>
      <c r="F10" s="36">
        <f t="shared" si="1"/>
        <v>0</v>
      </c>
      <c r="G10" s="36">
        <f t="shared" si="1"/>
        <v>0</v>
      </c>
      <c r="H10" s="42">
        <f aca="true" t="shared" si="2" ref="H10:H29">G10/E10</f>
        <v>0</v>
      </c>
      <c r="I10" s="37"/>
    </row>
    <row r="11" spans="1:9" s="24" customFormat="1" ht="15">
      <c r="A11" s="5" t="s">
        <v>34</v>
      </c>
      <c r="B11" s="3" t="s">
        <v>35</v>
      </c>
      <c r="C11" s="18">
        <f t="shared" si="0"/>
        <v>3000000</v>
      </c>
      <c r="D11" s="18">
        <f t="shared" si="1"/>
        <v>0</v>
      </c>
      <c r="E11" s="18">
        <f t="shared" si="1"/>
        <v>3000000</v>
      </c>
      <c r="F11" s="18">
        <f t="shared" si="1"/>
        <v>0</v>
      </c>
      <c r="G11" s="18">
        <f t="shared" si="1"/>
        <v>0</v>
      </c>
      <c r="H11" s="42">
        <f t="shared" si="2"/>
        <v>0</v>
      </c>
      <c r="I11" s="23"/>
    </row>
    <row r="12" spans="1:9" s="24" customFormat="1" ht="15">
      <c r="A12" s="5" t="s">
        <v>36</v>
      </c>
      <c r="B12" s="3" t="s">
        <v>37</v>
      </c>
      <c r="C12" s="18">
        <f t="shared" si="0"/>
        <v>3000000</v>
      </c>
      <c r="D12" s="18">
        <f t="shared" si="1"/>
        <v>0</v>
      </c>
      <c r="E12" s="18">
        <f t="shared" si="1"/>
        <v>3000000</v>
      </c>
      <c r="F12" s="18">
        <f t="shared" si="1"/>
        <v>0</v>
      </c>
      <c r="G12" s="18">
        <f t="shared" si="1"/>
        <v>0</v>
      </c>
      <c r="H12" s="42">
        <f t="shared" si="2"/>
        <v>0</v>
      </c>
      <c r="I12" s="23"/>
    </row>
    <row r="13" spans="1:9" s="24" customFormat="1" ht="15">
      <c r="A13" s="5" t="s">
        <v>38</v>
      </c>
      <c r="B13" s="3" t="s">
        <v>39</v>
      </c>
      <c r="C13" s="18">
        <f t="shared" si="0"/>
        <v>3000000</v>
      </c>
      <c r="D13" s="18">
        <f t="shared" si="1"/>
        <v>0</v>
      </c>
      <c r="E13" s="18">
        <f t="shared" si="1"/>
        <v>3000000</v>
      </c>
      <c r="F13" s="18">
        <f t="shared" si="1"/>
        <v>0</v>
      </c>
      <c r="G13" s="18">
        <f t="shared" si="1"/>
        <v>0</v>
      </c>
      <c r="H13" s="42">
        <f t="shared" si="2"/>
        <v>0</v>
      </c>
      <c r="I13" s="23"/>
    </row>
    <row r="14" spans="1:9" s="24" customFormat="1" ht="30">
      <c r="A14" s="5" t="s">
        <v>40</v>
      </c>
      <c r="B14" s="3" t="s">
        <v>41</v>
      </c>
      <c r="C14" s="18">
        <f t="shared" si="0"/>
        <v>3000000</v>
      </c>
      <c r="D14" s="18">
        <f t="shared" si="1"/>
        <v>0</v>
      </c>
      <c r="E14" s="18">
        <f t="shared" si="1"/>
        <v>3000000</v>
      </c>
      <c r="F14" s="18">
        <f t="shared" si="1"/>
        <v>0</v>
      </c>
      <c r="G14" s="18">
        <f t="shared" si="1"/>
        <v>0</v>
      </c>
      <c r="H14" s="42">
        <f t="shared" si="2"/>
        <v>0</v>
      </c>
      <c r="I14" s="23"/>
    </row>
    <row r="15" spans="1:9" s="24" customFormat="1" ht="15">
      <c r="A15" s="5" t="s">
        <v>42</v>
      </c>
      <c r="B15" s="3" t="s">
        <v>43</v>
      </c>
      <c r="C15" s="18">
        <f t="shared" si="0"/>
        <v>3000000</v>
      </c>
      <c r="D15" s="18">
        <f t="shared" si="1"/>
        <v>0</v>
      </c>
      <c r="E15" s="18">
        <f t="shared" si="1"/>
        <v>3000000</v>
      </c>
      <c r="F15" s="18">
        <f t="shared" si="1"/>
        <v>0</v>
      </c>
      <c r="G15" s="18">
        <f t="shared" si="1"/>
        <v>0</v>
      </c>
      <c r="H15" s="42">
        <f t="shared" si="2"/>
        <v>0</v>
      </c>
      <c r="I15" s="23"/>
    </row>
    <row r="16" spans="1:9" s="24" customFormat="1" ht="15">
      <c r="A16" s="5" t="s">
        <v>44</v>
      </c>
      <c r="B16" s="3" t="s">
        <v>45</v>
      </c>
      <c r="C16" s="18">
        <v>3000000</v>
      </c>
      <c r="D16" s="18"/>
      <c r="E16" s="18">
        <f>+C16+D16</f>
        <v>3000000</v>
      </c>
      <c r="F16" s="18"/>
      <c r="G16" s="18"/>
      <c r="H16" s="42">
        <f t="shared" si="2"/>
        <v>0</v>
      </c>
      <c r="I16" s="23"/>
    </row>
    <row r="17" spans="1:9" s="38" customFormat="1" ht="26.25" customHeight="1">
      <c r="A17" s="34" t="s">
        <v>46</v>
      </c>
      <c r="B17" s="35" t="s">
        <v>7</v>
      </c>
      <c r="C17" s="36">
        <f>+C18+C22+C25</f>
        <v>140239154</v>
      </c>
      <c r="D17" s="36">
        <f>+D18+D22+D25</f>
        <v>0</v>
      </c>
      <c r="E17" s="36">
        <f>+E18+E22+E25</f>
        <v>140239154</v>
      </c>
      <c r="F17" s="36">
        <f>+F18+F22+F25</f>
        <v>22036152</v>
      </c>
      <c r="G17" s="36">
        <f>+G18+G22+G25</f>
        <v>22036152</v>
      </c>
      <c r="H17" s="42">
        <f t="shared" si="2"/>
        <v>0.157132664961741</v>
      </c>
      <c r="I17" s="37"/>
    </row>
    <row r="18" spans="1:9" s="24" customFormat="1" ht="15">
      <c r="A18" s="5" t="s">
        <v>47</v>
      </c>
      <c r="B18" s="3" t="s">
        <v>48</v>
      </c>
      <c r="C18" s="18">
        <f>+C19</f>
        <v>124882141</v>
      </c>
      <c r="D18" s="18">
        <f aca="true" t="shared" si="3" ref="D18:G20">+D19</f>
        <v>0</v>
      </c>
      <c r="E18" s="18">
        <f t="shared" si="3"/>
        <v>124882141</v>
      </c>
      <c r="F18" s="18">
        <f t="shared" si="3"/>
        <v>22036152</v>
      </c>
      <c r="G18" s="18">
        <f t="shared" si="3"/>
        <v>22036152</v>
      </c>
      <c r="H18" s="42">
        <f t="shared" si="2"/>
        <v>0.1764555910360313</v>
      </c>
      <c r="I18" s="23"/>
    </row>
    <row r="19" spans="1:9" s="24" customFormat="1" ht="15">
      <c r="A19" s="5" t="s">
        <v>49</v>
      </c>
      <c r="B19" s="3" t="s">
        <v>50</v>
      </c>
      <c r="C19" s="18">
        <f>+C20</f>
        <v>124882141</v>
      </c>
      <c r="D19" s="18">
        <f t="shared" si="3"/>
        <v>0</v>
      </c>
      <c r="E19" s="18">
        <f t="shared" si="3"/>
        <v>124882141</v>
      </c>
      <c r="F19" s="18">
        <f t="shared" si="3"/>
        <v>22036152</v>
      </c>
      <c r="G19" s="18">
        <f t="shared" si="3"/>
        <v>22036152</v>
      </c>
      <c r="H19" s="42">
        <f t="shared" si="2"/>
        <v>0.1764555910360313</v>
      </c>
      <c r="I19" s="23"/>
    </row>
    <row r="20" spans="1:9" s="24" customFormat="1" ht="15">
      <c r="A20" s="5" t="s">
        <v>51</v>
      </c>
      <c r="B20" s="3" t="s">
        <v>52</v>
      </c>
      <c r="C20" s="18">
        <f>+C21</f>
        <v>124882141</v>
      </c>
      <c r="D20" s="18">
        <f t="shared" si="3"/>
        <v>0</v>
      </c>
      <c r="E20" s="18">
        <f t="shared" si="3"/>
        <v>124882141</v>
      </c>
      <c r="F20" s="18">
        <f t="shared" si="3"/>
        <v>22036152</v>
      </c>
      <c r="G20" s="18">
        <f t="shared" si="3"/>
        <v>22036152</v>
      </c>
      <c r="H20" s="42">
        <f t="shared" si="2"/>
        <v>0.1764555910360313</v>
      </c>
      <c r="I20" s="23"/>
    </row>
    <row r="21" spans="1:9" s="24" customFormat="1" ht="15">
      <c r="A21" s="5" t="s">
        <v>53</v>
      </c>
      <c r="B21" s="3" t="s">
        <v>54</v>
      </c>
      <c r="C21" s="18">
        <v>124882141</v>
      </c>
      <c r="D21" s="18"/>
      <c r="E21" s="18">
        <f>+C21+D21</f>
        <v>124882141</v>
      </c>
      <c r="F21" s="18">
        <v>22036152</v>
      </c>
      <c r="G21" s="18">
        <v>22036152</v>
      </c>
      <c r="H21" s="42">
        <f t="shared" si="2"/>
        <v>0.1764555910360313</v>
      </c>
      <c r="I21" s="23"/>
    </row>
    <row r="22" spans="1:9" s="24" customFormat="1" ht="15">
      <c r="A22" s="5" t="s">
        <v>55</v>
      </c>
      <c r="B22" s="3" t="s">
        <v>8</v>
      </c>
      <c r="C22" s="18">
        <f aca="true" t="shared" si="4" ref="C22:G23">+C23</f>
        <v>12797813</v>
      </c>
      <c r="D22" s="18">
        <f t="shared" si="4"/>
        <v>0</v>
      </c>
      <c r="E22" s="18">
        <f t="shared" si="4"/>
        <v>12797813</v>
      </c>
      <c r="F22" s="18">
        <f t="shared" si="4"/>
        <v>0</v>
      </c>
      <c r="G22" s="18">
        <f t="shared" si="4"/>
        <v>0</v>
      </c>
      <c r="H22" s="42">
        <f t="shared" si="2"/>
        <v>0</v>
      </c>
      <c r="I22" s="23"/>
    </row>
    <row r="23" spans="1:9" s="24" customFormat="1" ht="15">
      <c r="A23" s="5" t="s">
        <v>56</v>
      </c>
      <c r="B23" s="3" t="s">
        <v>57</v>
      </c>
      <c r="C23" s="18">
        <f t="shared" si="4"/>
        <v>12797813</v>
      </c>
      <c r="D23" s="18">
        <f t="shared" si="4"/>
        <v>0</v>
      </c>
      <c r="E23" s="18">
        <f t="shared" si="4"/>
        <v>12797813</v>
      </c>
      <c r="F23" s="18">
        <f t="shared" si="4"/>
        <v>0</v>
      </c>
      <c r="G23" s="18">
        <f t="shared" si="4"/>
        <v>0</v>
      </c>
      <c r="H23" s="42">
        <f t="shared" si="2"/>
        <v>0</v>
      </c>
      <c r="I23" s="23"/>
    </row>
    <row r="24" spans="1:9" s="24" customFormat="1" ht="15">
      <c r="A24" s="5" t="s">
        <v>58</v>
      </c>
      <c r="B24" s="3" t="s">
        <v>59</v>
      </c>
      <c r="C24" s="40">
        <v>12797813</v>
      </c>
      <c r="D24" s="18"/>
      <c r="E24" s="18">
        <f>+C24+D24</f>
        <v>12797813</v>
      </c>
      <c r="F24" s="18"/>
      <c r="G24" s="18"/>
      <c r="H24" s="42">
        <f t="shared" si="2"/>
        <v>0</v>
      </c>
      <c r="I24" s="23"/>
    </row>
    <row r="25" spans="1:9" s="24" customFormat="1" ht="15">
      <c r="A25" s="5" t="s">
        <v>60</v>
      </c>
      <c r="B25" s="3" t="s">
        <v>61</v>
      </c>
      <c r="C25" s="18">
        <f>+C26</f>
        <v>2559200</v>
      </c>
      <c r="D25" s="18">
        <f>+D26</f>
        <v>0</v>
      </c>
      <c r="E25" s="18">
        <f>+E26</f>
        <v>2559200</v>
      </c>
      <c r="F25" s="18">
        <f>+F26</f>
        <v>0</v>
      </c>
      <c r="G25" s="18">
        <f>+G26</f>
        <v>0</v>
      </c>
      <c r="H25" s="42">
        <f t="shared" si="2"/>
        <v>0</v>
      </c>
      <c r="I25" s="23"/>
    </row>
    <row r="26" spans="1:9" s="24" customFormat="1" ht="15">
      <c r="A26" s="5" t="s">
        <v>62</v>
      </c>
      <c r="B26" s="3" t="s">
        <v>63</v>
      </c>
      <c r="C26" s="40">
        <v>2559200</v>
      </c>
      <c r="D26" s="18"/>
      <c r="E26" s="18">
        <f>+C26+D26</f>
        <v>2559200</v>
      </c>
      <c r="F26" s="18"/>
      <c r="G26" s="18"/>
      <c r="H26" s="42">
        <f t="shared" si="2"/>
        <v>0</v>
      </c>
      <c r="I26" s="23"/>
    </row>
    <row r="27" spans="1:9" s="38" customFormat="1" ht="31.5">
      <c r="A27" s="34" t="s">
        <v>64</v>
      </c>
      <c r="B27" s="35" t="s">
        <v>65</v>
      </c>
      <c r="C27" s="36">
        <f>+C28</f>
        <v>793992574</v>
      </c>
      <c r="D27" s="36">
        <f aca="true" t="shared" si="5" ref="D27:G28">+D28</f>
        <v>-1051167</v>
      </c>
      <c r="E27" s="36">
        <f t="shared" si="5"/>
        <v>792941407</v>
      </c>
      <c r="F27" s="36">
        <f t="shared" si="5"/>
        <v>0</v>
      </c>
      <c r="G27" s="36">
        <f t="shared" si="5"/>
        <v>0</v>
      </c>
      <c r="H27" s="42">
        <f t="shared" si="2"/>
        <v>0</v>
      </c>
      <c r="I27" s="37"/>
    </row>
    <row r="28" spans="1:9" s="24" customFormat="1" ht="15">
      <c r="A28" s="5" t="s">
        <v>66</v>
      </c>
      <c r="B28" s="3" t="s">
        <v>0</v>
      </c>
      <c r="C28" s="18">
        <f>+C29</f>
        <v>793992574</v>
      </c>
      <c r="D28" s="18">
        <f t="shared" si="5"/>
        <v>-1051167</v>
      </c>
      <c r="E28" s="18">
        <f t="shared" si="5"/>
        <v>792941407</v>
      </c>
      <c r="F28" s="18">
        <f t="shared" si="5"/>
        <v>0</v>
      </c>
      <c r="G28" s="18">
        <f t="shared" si="5"/>
        <v>0</v>
      </c>
      <c r="H28" s="42">
        <f t="shared" si="2"/>
        <v>0</v>
      </c>
      <c r="I28" s="23"/>
    </row>
    <row r="29" spans="1:9" s="24" customFormat="1" ht="15">
      <c r="A29" s="5" t="s">
        <v>67</v>
      </c>
      <c r="B29" s="3" t="s">
        <v>68</v>
      </c>
      <c r="C29" s="18">
        <v>793992574</v>
      </c>
      <c r="D29" s="18">
        <v>-1051167</v>
      </c>
      <c r="E29" s="18">
        <f>+C29+D29</f>
        <v>792941407</v>
      </c>
      <c r="F29" s="18">
        <v>0</v>
      </c>
      <c r="G29" s="18">
        <v>0</v>
      </c>
      <c r="H29" s="42">
        <f t="shared" si="2"/>
        <v>0</v>
      </c>
      <c r="I29" s="23"/>
    </row>
    <row r="30" spans="1:8" ht="15">
      <c r="A30" s="2"/>
      <c r="B30" s="2"/>
      <c r="C30" s="25"/>
      <c r="D30" s="25"/>
      <c r="E30" s="25"/>
      <c r="F30" s="25"/>
      <c r="G30" s="25"/>
      <c r="H30" s="25"/>
    </row>
    <row r="31" spans="1:8" ht="34.5" customHeight="1">
      <c r="A31" s="8" t="s">
        <v>1</v>
      </c>
      <c r="B31" s="8"/>
      <c r="C31" s="26">
        <f>+C9</f>
        <v>937231728</v>
      </c>
      <c r="D31" s="26">
        <f>+D9</f>
        <v>-1051167</v>
      </c>
      <c r="E31" s="26">
        <f>+E9</f>
        <v>936180561</v>
      </c>
      <c r="F31" s="26">
        <f>+F9</f>
        <v>22036152</v>
      </c>
      <c r="G31" s="26">
        <f>+G9</f>
        <v>22036152</v>
      </c>
      <c r="H31" s="27">
        <f>G31/E31</f>
        <v>0.02353835672091038</v>
      </c>
    </row>
    <row r="32" spans="1:8" ht="26.25" customHeight="1">
      <c r="A32" s="14" t="s">
        <v>21</v>
      </c>
      <c r="B32" s="33"/>
      <c r="C32" s="41"/>
      <c r="D32" s="41"/>
      <c r="E32" s="41"/>
      <c r="F32" s="41"/>
      <c r="G32" s="41"/>
      <c r="H32" s="28"/>
    </row>
    <row r="33" spans="2:8" ht="49.5" customHeight="1">
      <c r="B33" s="6"/>
      <c r="C33" s="29"/>
      <c r="D33" s="29"/>
      <c r="E33" s="29"/>
      <c r="F33" s="29"/>
      <c r="G33" s="29"/>
      <c r="H33" s="29"/>
    </row>
    <row r="34" spans="1:8" ht="15">
      <c r="A34" s="12" t="s">
        <v>70</v>
      </c>
      <c r="B34" s="43" t="s">
        <v>29</v>
      </c>
      <c r="C34" s="43"/>
      <c r="D34" s="31"/>
      <c r="E34" s="15" t="s">
        <v>19</v>
      </c>
      <c r="F34" s="31"/>
      <c r="G34" s="31"/>
      <c r="H34" s="32" t="s">
        <v>26</v>
      </c>
    </row>
    <row r="35" spans="1:8" ht="15">
      <c r="A35" s="12" t="s">
        <v>28</v>
      </c>
      <c r="B35" s="43" t="s">
        <v>18</v>
      </c>
      <c r="C35" s="43"/>
      <c r="D35" s="31"/>
      <c r="E35" s="15" t="s">
        <v>18</v>
      </c>
      <c r="F35" s="13"/>
      <c r="G35" s="31"/>
      <c r="H35" s="15" t="s">
        <v>25</v>
      </c>
    </row>
    <row r="36" spans="1:8" ht="15">
      <c r="A36"/>
      <c r="B36" s="44" t="s">
        <v>17</v>
      </c>
      <c r="C36" s="44"/>
      <c r="D36" s="31"/>
      <c r="E36" s="16" t="s">
        <v>20</v>
      </c>
      <c r="F36" s="13"/>
      <c r="G36" s="31"/>
      <c r="H36" s="16" t="s">
        <v>27</v>
      </c>
    </row>
    <row r="37" spans="3:7" ht="15">
      <c r="C37" s="11"/>
      <c r="G37" s="16"/>
    </row>
  </sheetData>
  <sheetProtection/>
  <mergeCells count="8">
    <mergeCell ref="B35:C35"/>
    <mergeCell ref="B36:C36"/>
    <mergeCell ref="B2:H2"/>
    <mergeCell ref="B3:H3"/>
    <mergeCell ref="B4:H4"/>
    <mergeCell ref="B5:H5"/>
    <mergeCell ref="B6:H6"/>
    <mergeCell ref="B34:C34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CBELTRAN</cp:lastModifiedBy>
  <cp:lastPrinted>2022-02-04T13:32:33Z</cp:lastPrinted>
  <dcterms:created xsi:type="dcterms:W3CDTF">2013-04-23T21:12:42Z</dcterms:created>
  <dcterms:modified xsi:type="dcterms:W3CDTF">2022-02-04T13:33:44Z</dcterms:modified>
  <cp:category/>
  <cp:version/>
  <cp:contentType/>
  <cp:contentStatus/>
</cp:coreProperties>
</file>